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5080" windowHeight="12225"/>
  </bookViews>
  <sheets>
    <sheet name="附表2" sheetId="15" r:id="rId1"/>
  </sheets>
  <definedNames>
    <definedName name="_xlnm._FilterDatabase" localSheetId="0" hidden="1">附表2!$B$7:$I$59</definedName>
    <definedName name="_xlnm.Print_Titles" localSheetId="0">附表2!$4:$5</definedName>
  </definedNames>
  <calcPr calcId="144525"/>
</workbook>
</file>

<file path=xl/sharedStrings.xml><?xml version="1.0" encoding="utf-8"?>
<sst xmlns="http://schemas.openxmlformats.org/spreadsheetml/2006/main" count="173" uniqueCount="97">
  <si>
    <t>附表2</t>
  </si>
  <si>
    <t>2025年油菜轮作扩种示范翻耕种植补贴汇总表</t>
  </si>
  <si>
    <t>公示单位：</t>
  </si>
  <si>
    <t>注：翻耕种植按80元每亩补贴，育苗移栽的在此基础上另补贴300元每亩</t>
  </si>
  <si>
    <t>序号</t>
  </si>
  <si>
    <t>乡镇</t>
  </si>
  <si>
    <t>示范基地
所在村、组</t>
  </si>
  <si>
    <t>翻耕种植主体名称</t>
  </si>
  <si>
    <t>核定翻耕种植面积(亩)</t>
  </si>
  <si>
    <t>其中</t>
  </si>
  <si>
    <t>翻耕种植</t>
  </si>
  <si>
    <t>补贴金额
小计（元）</t>
  </si>
  <si>
    <t>育苗移栽
面积(亩)</t>
  </si>
  <si>
    <t>翻耕直播
面积(亩)</t>
  </si>
  <si>
    <t>翻耕种植补贴（元）</t>
  </si>
  <si>
    <t>育苗移栽补贴（元）</t>
  </si>
  <si>
    <t>合计</t>
  </si>
  <si>
    <t>大庙口镇</t>
  </si>
  <si>
    <t>新溪村2、5、7、8组</t>
  </si>
  <si>
    <t>湖南省永州市东安县大庙口镇新溪村村民委员会</t>
  </si>
  <si>
    <t>井头圩</t>
  </si>
  <si>
    <t>山口铺村4、5、6组</t>
  </si>
  <si>
    <t>宾勇军</t>
  </si>
  <si>
    <t>山口铺村8、9组</t>
  </si>
  <si>
    <t>岭观村15组</t>
  </si>
  <si>
    <t>吴丁生</t>
  </si>
  <si>
    <t>霞栖村7、8组</t>
  </si>
  <si>
    <t>蒋小初</t>
  </si>
  <si>
    <t>霞栖村7组</t>
  </si>
  <si>
    <t>霞栖村16组</t>
  </si>
  <si>
    <t>芦洪市</t>
  </si>
  <si>
    <t>枫塘村5组</t>
  </si>
  <si>
    <t>陈思伟</t>
  </si>
  <si>
    <t>枫塘村7、8组</t>
  </si>
  <si>
    <t>白牙市镇</t>
  </si>
  <si>
    <t>红星村1</t>
  </si>
  <si>
    <t>刘安平</t>
  </si>
  <si>
    <t>大江源村1</t>
  </si>
  <si>
    <t>蒋福军</t>
  </si>
  <si>
    <t>大江源村2</t>
  </si>
  <si>
    <t>大江源村3</t>
  </si>
  <si>
    <t>大江源村5</t>
  </si>
  <si>
    <t>刘海桃</t>
  </si>
  <si>
    <t>大江源村6</t>
  </si>
  <si>
    <t>大江源村7</t>
  </si>
  <si>
    <t>神仙桥村1</t>
  </si>
  <si>
    <t>李章铁</t>
  </si>
  <si>
    <t>神仙桥村2</t>
  </si>
  <si>
    <t>神仙桥村3</t>
  </si>
  <si>
    <t>神仙桥村4</t>
  </si>
  <si>
    <t>神仙桥村5</t>
  </si>
  <si>
    <t>银山村2</t>
  </si>
  <si>
    <t>唐小生</t>
  </si>
  <si>
    <t>秦塘村1</t>
  </si>
  <si>
    <t>湖南省永州市东安县白牙市镇秦塘村委会</t>
  </si>
  <si>
    <t>秦塘村3</t>
  </si>
  <si>
    <t>幸福村2</t>
  </si>
  <si>
    <t>湖南省永州市东安县白牙市镇幸福村委会</t>
  </si>
  <si>
    <t>幸福村3</t>
  </si>
  <si>
    <t>大龙岩村4</t>
  </si>
  <si>
    <t>胡师平</t>
  </si>
  <si>
    <t>大龙岩村5</t>
  </si>
  <si>
    <t>大龙岩村6</t>
  </si>
  <si>
    <t>石溪河村1</t>
  </si>
  <si>
    <t>东安县顺景农机服务专业合作社</t>
  </si>
  <si>
    <t>石溪河村2</t>
  </si>
  <si>
    <t>石溪河村3</t>
  </si>
  <si>
    <t>石溪河村4</t>
  </si>
  <si>
    <t>湖南省永州市东安县白牙市镇石溪河村委会</t>
  </si>
  <si>
    <t>石溪河村5</t>
  </si>
  <si>
    <t>横塘镇</t>
  </si>
  <si>
    <t>大坪村20、19组</t>
  </si>
  <si>
    <t>王海文</t>
  </si>
  <si>
    <t>湘前村4组</t>
  </si>
  <si>
    <t>唐智荣</t>
  </si>
  <si>
    <t>石期市镇</t>
  </si>
  <si>
    <t>石市村30组</t>
  </si>
  <si>
    <t>周亮平</t>
  </si>
  <si>
    <t>蒋家村6.11组</t>
  </si>
  <si>
    <t>蒋家村村民委员会</t>
  </si>
  <si>
    <t>毛家村2</t>
  </si>
  <si>
    <t>毛家村村民委员会</t>
  </si>
  <si>
    <t>毛家村1</t>
  </si>
  <si>
    <t>元古村5.6组</t>
  </si>
  <si>
    <t>桑爱明</t>
  </si>
  <si>
    <t>元古村6组</t>
  </si>
  <si>
    <t>新合村3.4.5组</t>
  </si>
  <si>
    <t>新合村村民委员会</t>
  </si>
  <si>
    <t>新合村4</t>
  </si>
  <si>
    <t>新合村5</t>
  </si>
  <si>
    <t>天龙村2</t>
  </si>
  <si>
    <t>天龙村村民委员会</t>
  </si>
  <si>
    <t>天龙村5</t>
  </si>
  <si>
    <t>天龙村3</t>
  </si>
  <si>
    <t>紫溪市镇</t>
  </si>
  <si>
    <t>乐园村</t>
  </si>
  <si>
    <t>湖南省永州市东安县紫溪市镇乐园村村民委员会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</si>
</sst>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0_ "/>
    <numFmt numFmtId="178" formatCode="0.00;[Red]0.00"/>
  </numFmts>
  <fonts count="32">
    <font>
      <sz val="11"/>
      <color theme="1"/>
      <name val="等线"/>
      <charset val="134"/>
      <scheme val="minor"/>
    </font>
    <font>
      <sz val="9"/>
      <color theme="1"/>
      <name val="宋体"/>
      <charset val="134"/>
    </font>
    <font>
      <sz val="9"/>
      <color rgb="FFFF0000"/>
      <name val="宋体"/>
      <charset val="134"/>
    </font>
    <font>
      <sz val="11"/>
      <color rgb="FFFF0000"/>
      <name val="等线"/>
      <charset val="134"/>
      <scheme val="minor"/>
    </font>
    <font>
      <sz val="10"/>
      <name val="仿宋_GB2312"/>
      <charset val="134"/>
    </font>
    <font>
      <sz val="10"/>
      <name val="宋体"/>
      <charset val="134"/>
    </font>
    <font>
      <b/>
      <sz val="16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</font>
    <font>
      <sz val="9"/>
      <color theme="1"/>
      <name val="等线"/>
      <charset val="134"/>
      <scheme val="minor"/>
    </font>
    <font>
      <b/>
      <sz val="9"/>
      <color theme="1"/>
      <name val="宋体"/>
      <charset val="134"/>
    </font>
    <font>
      <sz val="11"/>
      <color theme="1"/>
      <name val="等线"/>
      <charset val="134"/>
    </font>
    <font>
      <sz val="11"/>
      <color theme="0"/>
      <name val="等线"/>
      <charset val="0"/>
      <scheme val="minor"/>
    </font>
    <font>
      <sz val="11"/>
      <color rgb="FFFF0000"/>
      <name val="等线"/>
      <charset val="0"/>
      <scheme val="minor"/>
    </font>
    <font>
      <sz val="12"/>
      <name val="宋体"/>
      <charset val="134"/>
    </font>
    <font>
      <sz val="11"/>
      <color theme="1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42" fontId="0" fillId="0" borderId="0" applyFont="0" applyFill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10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6" borderId="6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7" fillId="9" borderId="4" applyNumberFormat="0" applyAlignment="0" applyProtection="0">
      <alignment vertical="center"/>
    </xf>
    <xf numFmtId="0" fontId="26" fillId="9" borderId="5" applyNumberFormat="0" applyAlignment="0" applyProtection="0">
      <alignment vertical="center"/>
    </xf>
    <xf numFmtId="0" fontId="27" fillId="20" borderId="9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/>
  </cellStyleXfs>
  <cellXfs count="53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3" fillId="0" borderId="0" xfId="0" applyFont="1"/>
    <xf numFmtId="49" fontId="1" fillId="0" borderId="0" xfId="0" applyNumberFormat="1" applyFont="1" applyAlignment="1">
      <alignment horizontal="left" vertical="center"/>
    </xf>
    <xf numFmtId="176" fontId="1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176" fontId="5" fillId="0" borderId="0" xfId="0" applyNumberFormat="1" applyFont="1" applyAlignment="1">
      <alignment horizontal="center" vertical="center"/>
    </xf>
    <xf numFmtId="177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/>
    </xf>
    <xf numFmtId="49" fontId="5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176" fontId="7" fillId="0" borderId="1" xfId="0" applyNumberFormat="1" applyFont="1" applyBorder="1" applyAlignment="1">
      <alignment horizontal="center" vertical="center" wrapText="1"/>
    </xf>
    <xf numFmtId="176" fontId="7" fillId="0" borderId="1" xfId="0" applyNumberFormat="1" applyFont="1" applyBorder="1" applyAlignment="1">
      <alignment horizontal="center" vertical="center"/>
    </xf>
    <xf numFmtId="177" fontId="7" fillId="0" borderId="1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176" fontId="5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178" fontId="8" fillId="0" borderId="1" xfId="0" applyNumberFormat="1" applyFont="1" applyBorder="1" applyAlignment="1">
      <alignment horizontal="center" vertical="center"/>
    </xf>
    <xf numFmtId="176" fontId="8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176" fontId="8" fillId="0" borderId="1" xfId="0" applyNumberFormat="1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 wrapText="1"/>
    </xf>
    <xf numFmtId="178" fontId="8" fillId="0" borderId="1" xfId="0" applyNumberFormat="1" applyFont="1" applyFill="1" applyBorder="1" applyAlignment="1">
      <alignment horizontal="center" vertical="center"/>
    </xf>
    <xf numFmtId="176" fontId="8" fillId="0" borderId="0" xfId="0" applyNumberFormat="1" applyFont="1" applyFill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78" fontId="1" fillId="0" borderId="1" xfId="0" applyNumberFormat="1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7" xfId="50"/>
    <cellStyle name="?鹎%U龡&amp;H?_x0008__x001c__x001c_?_x0007__x0001__x0001_" xfId="51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K59"/>
  <sheetViews>
    <sheetView tabSelected="1" zoomScale="115" zoomScaleNormal="115" workbookViewId="0">
      <selection activeCell="A8" sqref="A8:A59"/>
    </sheetView>
  </sheetViews>
  <sheetFormatPr defaultColWidth="15" defaultRowHeight="13.5"/>
  <cols>
    <col min="1" max="1" width="5.325" style="1" customWidth="1"/>
    <col min="2" max="2" width="9" style="1" customWidth="1"/>
    <col min="3" max="3" width="15.4333333333333" style="1" customWidth="1"/>
    <col min="4" max="4" width="18.15" style="5" customWidth="1"/>
    <col min="5" max="5" width="10.375" style="6" customWidth="1"/>
    <col min="6" max="6" width="9.01666666666667" style="6" customWidth="1"/>
    <col min="7" max="7" width="8.575" style="7" customWidth="1"/>
    <col min="8" max="8" width="10.1" style="3" customWidth="1"/>
    <col min="9" max="9" width="10.4416666666667" style="3" customWidth="1"/>
    <col min="10" max="10" width="12.0583333333333" style="3" customWidth="1"/>
    <col min="11" max="16365" width="15" style="3"/>
  </cols>
  <sheetData>
    <row r="1" ht="25" customHeight="1" spans="1:7">
      <c r="A1" s="8" t="s">
        <v>0</v>
      </c>
      <c r="B1" s="8"/>
      <c r="C1" s="8"/>
      <c r="D1" s="8"/>
      <c r="E1" s="9"/>
      <c r="F1" s="9"/>
      <c r="G1" s="10"/>
    </row>
    <row r="2" ht="25" customHeight="1" spans="1:9">
      <c r="A2" s="11" t="s">
        <v>1</v>
      </c>
      <c r="B2" s="11"/>
      <c r="C2" s="11"/>
      <c r="D2" s="12"/>
      <c r="E2" s="11"/>
      <c r="F2" s="11"/>
      <c r="G2" s="11"/>
      <c r="H2" s="11"/>
      <c r="I2" s="11"/>
    </row>
    <row r="3" ht="25" customHeight="1" spans="1:9">
      <c r="A3" s="13"/>
      <c r="B3" s="13" t="s">
        <v>2</v>
      </c>
      <c r="C3" s="13"/>
      <c r="D3" s="14"/>
      <c r="E3" s="15" t="s">
        <v>3</v>
      </c>
      <c r="F3" s="15"/>
      <c r="G3" s="15"/>
      <c r="H3" s="15"/>
      <c r="I3" s="15"/>
    </row>
    <row r="4" s="1" customFormat="1" ht="25" customHeight="1" spans="1:10">
      <c r="A4" s="16" t="s">
        <v>4</v>
      </c>
      <c r="B4" s="17" t="s">
        <v>5</v>
      </c>
      <c r="C4" s="18" t="s">
        <v>6</v>
      </c>
      <c r="D4" s="19" t="s">
        <v>7</v>
      </c>
      <c r="E4" s="20" t="s">
        <v>8</v>
      </c>
      <c r="F4" s="21" t="s">
        <v>9</v>
      </c>
      <c r="G4" s="21"/>
      <c r="H4" s="22" t="s">
        <v>10</v>
      </c>
      <c r="I4" s="22"/>
      <c r="J4" s="51" t="s">
        <v>11</v>
      </c>
    </row>
    <row r="5" ht="25" customHeight="1" spans="1:10">
      <c r="A5" s="16"/>
      <c r="B5" s="23"/>
      <c r="C5" s="24"/>
      <c r="D5" s="25"/>
      <c r="E5" s="20"/>
      <c r="F5" s="20" t="s">
        <v>12</v>
      </c>
      <c r="G5" s="22" t="s">
        <v>13</v>
      </c>
      <c r="H5" s="22" t="s">
        <v>14</v>
      </c>
      <c r="I5" s="22" t="s">
        <v>15</v>
      </c>
      <c r="J5" s="52"/>
    </row>
    <row r="6" ht="25" customHeight="1" spans="1:10">
      <c r="A6" s="26" t="s">
        <v>16</v>
      </c>
      <c r="B6" s="26"/>
      <c r="C6" s="26"/>
      <c r="D6" s="27"/>
      <c r="E6" s="28">
        <f>SUBTOTAL(109,E8:E109)</f>
        <v>2326.94</v>
      </c>
      <c r="F6" s="28">
        <f>SUBTOTAL(109,F8:F109)</f>
        <v>134.4</v>
      </c>
      <c r="G6" s="28">
        <f>SUBTOTAL(109,G8:G109)</f>
        <v>2192.54</v>
      </c>
      <c r="H6" s="28">
        <f>SUBTOTAL(109,H8:H109)</f>
        <v>186155.2</v>
      </c>
      <c r="I6" s="28">
        <f>SUBTOTAL(109,I8:I109)</f>
        <v>40320</v>
      </c>
      <c r="J6" s="34">
        <f>I6+H6</f>
        <v>226475.2</v>
      </c>
    </row>
    <row r="7" ht="25" customHeight="1" spans="1:10">
      <c r="A7" s="26"/>
      <c r="B7" s="26"/>
      <c r="C7" s="26"/>
      <c r="D7" s="27"/>
      <c r="E7" s="28"/>
      <c r="F7" s="28"/>
      <c r="G7" s="28"/>
      <c r="H7" s="28"/>
      <c r="I7" s="28"/>
      <c r="J7" s="34"/>
    </row>
    <row r="8" s="2" customFormat="1" ht="25" customHeight="1" spans="1:10">
      <c r="A8" s="26">
        <v>1</v>
      </c>
      <c r="B8" s="29" t="s">
        <v>17</v>
      </c>
      <c r="C8" s="30" t="s">
        <v>18</v>
      </c>
      <c r="D8" s="31" t="s">
        <v>19</v>
      </c>
      <c r="E8" s="32">
        <v>69.66</v>
      </c>
      <c r="F8" s="33"/>
      <c r="G8" s="32">
        <v>69.66</v>
      </c>
      <c r="H8" s="34">
        <f>E8*80</f>
        <v>5572.8</v>
      </c>
      <c r="I8" s="34">
        <f>F8*300</f>
        <v>0</v>
      </c>
      <c r="J8" s="34">
        <f>H8+I8</f>
        <v>5572.8</v>
      </c>
    </row>
    <row r="9" s="3" customFormat="1" ht="25" customHeight="1" spans="1:10">
      <c r="A9" s="26">
        <v>2</v>
      </c>
      <c r="B9" s="29" t="s">
        <v>20</v>
      </c>
      <c r="C9" s="30" t="s">
        <v>21</v>
      </c>
      <c r="D9" s="35" t="s">
        <v>22</v>
      </c>
      <c r="E9" s="32">
        <v>58.83</v>
      </c>
      <c r="F9" s="32"/>
      <c r="G9" s="32">
        <v>58.83</v>
      </c>
      <c r="H9" s="34">
        <f t="shared" ref="H9:H17" si="0">E9*80</f>
        <v>4706.4</v>
      </c>
      <c r="I9" s="34">
        <f t="shared" ref="I9:I17" si="1">F9*300</f>
        <v>0</v>
      </c>
      <c r="J9" s="34">
        <f t="shared" ref="J9:J17" si="2">H9+I9</f>
        <v>4706.4</v>
      </c>
    </row>
    <row r="10" s="3" customFormat="1" ht="25" customHeight="1" spans="1:10">
      <c r="A10" s="26">
        <v>3</v>
      </c>
      <c r="B10" s="29" t="s">
        <v>20</v>
      </c>
      <c r="C10" s="30" t="s">
        <v>23</v>
      </c>
      <c r="D10" s="35" t="s">
        <v>22</v>
      </c>
      <c r="E10" s="32">
        <v>27.28</v>
      </c>
      <c r="F10" s="32"/>
      <c r="G10" s="32">
        <v>27.28</v>
      </c>
      <c r="H10" s="34">
        <f t="shared" si="0"/>
        <v>2182.4</v>
      </c>
      <c r="I10" s="34">
        <f t="shared" si="1"/>
        <v>0</v>
      </c>
      <c r="J10" s="34">
        <f t="shared" si="2"/>
        <v>2182.4</v>
      </c>
    </row>
    <row r="11" s="3" customFormat="1" ht="25" customHeight="1" spans="1:10">
      <c r="A11" s="26">
        <v>4</v>
      </c>
      <c r="B11" s="29" t="s">
        <v>20</v>
      </c>
      <c r="C11" s="30" t="s">
        <v>24</v>
      </c>
      <c r="D11" s="35" t="s">
        <v>25</v>
      </c>
      <c r="E11" s="32">
        <v>69.68</v>
      </c>
      <c r="F11" s="32"/>
      <c r="G11" s="32">
        <v>69.68</v>
      </c>
      <c r="H11" s="34">
        <f t="shared" si="0"/>
        <v>5574.4</v>
      </c>
      <c r="I11" s="34">
        <f t="shared" si="1"/>
        <v>0</v>
      </c>
      <c r="J11" s="34">
        <f t="shared" si="2"/>
        <v>5574.4</v>
      </c>
    </row>
    <row r="12" s="3" customFormat="1" ht="25" customHeight="1" spans="1:10">
      <c r="A12" s="26">
        <v>5</v>
      </c>
      <c r="B12" s="29" t="s">
        <v>20</v>
      </c>
      <c r="C12" s="30" t="s">
        <v>26</v>
      </c>
      <c r="D12" s="35" t="s">
        <v>27</v>
      </c>
      <c r="E12" s="32">
        <v>31.92</v>
      </c>
      <c r="F12" s="32"/>
      <c r="G12" s="32">
        <v>31.92</v>
      </c>
      <c r="H12" s="34">
        <f t="shared" si="0"/>
        <v>2553.6</v>
      </c>
      <c r="I12" s="34">
        <f t="shared" si="1"/>
        <v>0</v>
      </c>
      <c r="J12" s="34">
        <f t="shared" si="2"/>
        <v>2553.6</v>
      </c>
    </row>
    <row r="13" s="3" customFormat="1" ht="25" customHeight="1" spans="1:10">
      <c r="A13" s="26">
        <v>6</v>
      </c>
      <c r="B13" s="29" t="s">
        <v>20</v>
      </c>
      <c r="C13" s="30" t="s">
        <v>28</v>
      </c>
      <c r="D13" s="35" t="s">
        <v>27</v>
      </c>
      <c r="E13" s="32">
        <v>23.08</v>
      </c>
      <c r="F13" s="32"/>
      <c r="G13" s="32">
        <v>23.08</v>
      </c>
      <c r="H13" s="34">
        <f t="shared" si="0"/>
        <v>1846.4</v>
      </c>
      <c r="I13" s="34">
        <f t="shared" si="1"/>
        <v>0</v>
      </c>
      <c r="J13" s="34">
        <f t="shared" si="2"/>
        <v>1846.4</v>
      </c>
    </row>
    <row r="14" s="3" customFormat="1" ht="25" customHeight="1" spans="1:10">
      <c r="A14" s="26">
        <v>7</v>
      </c>
      <c r="B14" s="29" t="s">
        <v>20</v>
      </c>
      <c r="C14" s="30" t="s">
        <v>29</v>
      </c>
      <c r="D14" s="35" t="s">
        <v>27</v>
      </c>
      <c r="E14" s="32">
        <v>35.7</v>
      </c>
      <c r="F14" s="32"/>
      <c r="G14" s="32">
        <v>35.7</v>
      </c>
      <c r="H14" s="34">
        <f t="shared" si="0"/>
        <v>2856</v>
      </c>
      <c r="I14" s="34">
        <f t="shared" si="1"/>
        <v>0</v>
      </c>
      <c r="J14" s="34">
        <f t="shared" si="2"/>
        <v>2856</v>
      </c>
    </row>
    <row r="15" s="2" customFormat="1" ht="25" customHeight="1" spans="1:10">
      <c r="A15" s="26">
        <v>8</v>
      </c>
      <c r="B15" s="29" t="s">
        <v>30</v>
      </c>
      <c r="C15" s="36" t="s">
        <v>31</v>
      </c>
      <c r="D15" s="37" t="s">
        <v>32</v>
      </c>
      <c r="E15" s="33">
        <f>F15+G15</f>
        <v>11.91</v>
      </c>
      <c r="F15" s="32"/>
      <c r="G15" s="32">
        <v>11.91</v>
      </c>
      <c r="H15" s="34">
        <f t="shared" si="0"/>
        <v>952.8</v>
      </c>
      <c r="I15" s="34">
        <f t="shared" si="1"/>
        <v>0</v>
      </c>
      <c r="J15" s="34">
        <f t="shared" si="2"/>
        <v>952.8</v>
      </c>
    </row>
    <row r="16" s="2" customFormat="1" ht="25" customHeight="1" spans="1:10">
      <c r="A16" s="26">
        <v>9</v>
      </c>
      <c r="B16" s="29" t="s">
        <v>30</v>
      </c>
      <c r="C16" s="36" t="s">
        <v>33</v>
      </c>
      <c r="D16" s="37" t="s">
        <v>32</v>
      </c>
      <c r="E16" s="33">
        <f>F16+G16</f>
        <v>12.85</v>
      </c>
      <c r="F16" s="32"/>
      <c r="G16" s="32">
        <v>12.85</v>
      </c>
      <c r="H16" s="34">
        <f t="shared" si="0"/>
        <v>1028</v>
      </c>
      <c r="I16" s="34">
        <f t="shared" si="1"/>
        <v>0</v>
      </c>
      <c r="J16" s="34">
        <f t="shared" si="2"/>
        <v>1028</v>
      </c>
    </row>
    <row r="17" s="4" customFormat="1" ht="25" customHeight="1" spans="1:16365">
      <c r="A17" s="26">
        <v>10</v>
      </c>
      <c r="B17" s="29" t="s">
        <v>34</v>
      </c>
      <c r="C17" s="36" t="s">
        <v>35</v>
      </c>
      <c r="D17" s="38" t="s">
        <v>36</v>
      </c>
      <c r="E17" s="39">
        <v>203.3</v>
      </c>
      <c r="F17" s="39"/>
      <c r="G17" s="39">
        <v>203.3</v>
      </c>
      <c r="H17" s="34">
        <f t="shared" si="0"/>
        <v>16264</v>
      </c>
      <c r="I17" s="34">
        <f t="shared" si="1"/>
        <v>0</v>
      </c>
      <c r="J17" s="34">
        <f t="shared" si="2"/>
        <v>16264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</row>
    <row r="18" s="4" customFormat="1" ht="25" customHeight="1" spans="1:16365">
      <c r="A18" s="26">
        <v>11</v>
      </c>
      <c r="B18" s="29" t="s">
        <v>34</v>
      </c>
      <c r="C18" s="36" t="s">
        <v>37</v>
      </c>
      <c r="D18" s="38" t="s">
        <v>38</v>
      </c>
      <c r="E18" s="39">
        <v>39.9</v>
      </c>
      <c r="F18" s="40"/>
      <c r="G18" s="39">
        <v>39.9</v>
      </c>
      <c r="H18" s="34">
        <f t="shared" ref="H18:H45" si="3">E18*80</f>
        <v>3192</v>
      </c>
      <c r="I18" s="34">
        <f t="shared" ref="I18:I45" si="4">F18*300</f>
        <v>0</v>
      </c>
      <c r="J18" s="34">
        <f t="shared" ref="J18:J35" si="5">H18+I18</f>
        <v>3192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</row>
    <row r="19" s="4" customFormat="1" ht="25" customHeight="1" spans="1:16365">
      <c r="A19" s="26">
        <v>12</v>
      </c>
      <c r="B19" s="29" t="s">
        <v>34</v>
      </c>
      <c r="C19" s="36" t="s">
        <v>39</v>
      </c>
      <c r="D19" s="38" t="s">
        <v>38</v>
      </c>
      <c r="E19" s="39">
        <v>27.1</v>
      </c>
      <c r="F19" s="40"/>
      <c r="G19" s="39">
        <v>27.1</v>
      </c>
      <c r="H19" s="34">
        <f t="shared" si="3"/>
        <v>2168</v>
      </c>
      <c r="I19" s="34">
        <f t="shared" si="4"/>
        <v>0</v>
      </c>
      <c r="J19" s="34">
        <f t="shared" si="5"/>
        <v>2168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</row>
    <row r="20" s="4" customFormat="1" ht="25" customHeight="1" spans="1:16365">
      <c r="A20" s="26">
        <v>13</v>
      </c>
      <c r="B20" s="29" t="s">
        <v>34</v>
      </c>
      <c r="C20" s="36" t="s">
        <v>40</v>
      </c>
      <c r="D20" s="38" t="s">
        <v>38</v>
      </c>
      <c r="E20" s="39">
        <v>49.9</v>
      </c>
      <c r="F20" s="40"/>
      <c r="G20" s="39">
        <v>49.9</v>
      </c>
      <c r="H20" s="34">
        <f t="shared" si="3"/>
        <v>3992</v>
      </c>
      <c r="I20" s="34">
        <f t="shared" si="4"/>
        <v>0</v>
      </c>
      <c r="J20" s="34">
        <f t="shared" si="5"/>
        <v>3992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</row>
    <row r="21" s="4" customFormat="1" ht="25" customHeight="1" spans="1:16365">
      <c r="A21" s="26">
        <v>14</v>
      </c>
      <c r="B21" s="29" t="s">
        <v>34</v>
      </c>
      <c r="C21" s="36" t="s">
        <v>41</v>
      </c>
      <c r="D21" s="38" t="s">
        <v>42</v>
      </c>
      <c r="E21" s="39">
        <v>20.9</v>
      </c>
      <c r="F21" s="39"/>
      <c r="G21" s="39">
        <v>20.9</v>
      </c>
      <c r="H21" s="34">
        <f t="shared" si="3"/>
        <v>1672</v>
      </c>
      <c r="I21" s="34">
        <f t="shared" si="4"/>
        <v>0</v>
      </c>
      <c r="J21" s="34">
        <f t="shared" si="5"/>
        <v>1672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</row>
    <row r="22" s="4" customFormat="1" ht="25" customHeight="1" spans="1:16365">
      <c r="A22" s="26">
        <v>15</v>
      </c>
      <c r="B22" s="29" t="s">
        <v>34</v>
      </c>
      <c r="C22" s="36" t="s">
        <v>43</v>
      </c>
      <c r="D22" s="38" t="s">
        <v>42</v>
      </c>
      <c r="E22" s="39">
        <v>32.4</v>
      </c>
      <c r="F22" s="39"/>
      <c r="G22" s="39">
        <v>32.4</v>
      </c>
      <c r="H22" s="34">
        <f t="shared" si="3"/>
        <v>2592</v>
      </c>
      <c r="I22" s="34">
        <f t="shared" si="4"/>
        <v>0</v>
      </c>
      <c r="J22" s="34">
        <f t="shared" si="5"/>
        <v>2592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</row>
    <row r="23" s="4" customFormat="1" ht="25" customHeight="1" spans="1:16365">
      <c r="A23" s="26">
        <v>16</v>
      </c>
      <c r="B23" s="29" t="s">
        <v>34</v>
      </c>
      <c r="C23" s="36" t="s">
        <v>44</v>
      </c>
      <c r="D23" s="38" t="s">
        <v>42</v>
      </c>
      <c r="E23" s="39">
        <v>73.3</v>
      </c>
      <c r="F23" s="39"/>
      <c r="G23" s="39">
        <v>73.3</v>
      </c>
      <c r="H23" s="34">
        <f t="shared" si="3"/>
        <v>5864</v>
      </c>
      <c r="I23" s="34">
        <f t="shared" si="4"/>
        <v>0</v>
      </c>
      <c r="J23" s="34">
        <f t="shared" si="5"/>
        <v>5864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</row>
    <row r="24" s="4" customFormat="1" ht="25" customHeight="1" spans="1:16365">
      <c r="A24" s="26">
        <v>17</v>
      </c>
      <c r="B24" s="29" t="s">
        <v>34</v>
      </c>
      <c r="C24" s="36" t="s">
        <v>45</v>
      </c>
      <c r="D24" s="38" t="s">
        <v>46</v>
      </c>
      <c r="E24" s="39">
        <v>28.1</v>
      </c>
      <c r="F24" s="41"/>
      <c r="G24" s="39">
        <v>28.1</v>
      </c>
      <c r="H24" s="34">
        <f t="shared" si="3"/>
        <v>2248</v>
      </c>
      <c r="I24" s="34">
        <f t="shared" si="4"/>
        <v>0</v>
      </c>
      <c r="J24" s="34">
        <f t="shared" si="5"/>
        <v>2248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</row>
    <row r="25" s="4" customFormat="1" ht="25" customHeight="1" spans="1:16365">
      <c r="A25" s="26">
        <v>18</v>
      </c>
      <c r="B25" s="29" t="s">
        <v>34</v>
      </c>
      <c r="C25" s="36" t="s">
        <v>47</v>
      </c>
      <c r="D25" s="38" t="s">
        <v>46</v>
      </c>
      <c r="E25" s="39">
        <v>41.4</v>
      </c>
      <c r="F25" s="41"/>
      <c r="G25" s="39">
        <v>41.4</v>
      </c>
      <c r="H25" s="34">
        <f t="shared" si="3"/>
        <v>3312</v>
      </c>
      <c r="I25" s="34">
        <f t="shared" si="4"/>
        <v>0</v>
      </c>
      <c r="J25" s="34">
        <f t="shared" si="5"/>
        <v>3312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</row>
    <row r="26" s="4" customFormat="1" ht="25" customHeight="1" spans="1:16365">
      <c r="A26" s="26">
        <v>19</v>
      </c>
      <c r="B26" s="29" t="s">
        <v>34</v>
      </c>
      <c r="C26" s="36" t="s">
        <v>48</v>
      </c>
      <c r="D26" s="38" t="s">
        <v>46</v>
      </c>
      <c r="E26" s="39">
        <v>30.7</v>
      </c>
      <c r="F26" s="41"/>
      <c r="G26" s="39">
        <v>30.7</v>
      </c>
      <c r="H26" s="34">
        <f t="shared" si="3"/>
        <v>2456</v>
      </c>
      <c r="I26" s="34">
        <f t="shared" si="4"/>
        <v>0</v>
      </c>
      <c r="J26" s="34">
        <f t="shared" si="5"/>
        <v>2456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</row>
    <row r="27" s="4" customFormat="1" ht="25" customHeight="1" spans="1:16365">
      <c r="A27" s="26">
        <v>20</v>
      </c>
      <c r="B27" s="29" t="s">
        <v>34</v>
      </c>
      <c r="C27" s="36" t="s">
        <v>49</v>
      </c>
      <c r="D27" s="38" t="s">
        <v>46</v>
      </c>
      <c r="E27" s="39">
        <v>67.4</v>
      </c>
      <c r="F27" s="41"/>
      <c r="G27" s="39">
        <v>67.4</v>
      </c>
      <c r="H27" s="34">
        <f t="shared" si="3"/>
        <v>5392</v>
      </c>
      <c r="I27" s="34">
        <f t="shared" si="4"/>
        <v>0</v>
      </c>
      <c r="J27" s="34">
        <f t="shared" si="5"/>
        <v>5392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</row>
    <row r="28" s="4" customFormat="1" ht="25" customHeight="1" spans="1:16365">
      <c r="A28" s="26">
        <v>21</v>
      </c>
      <c r="B28" s="29" t="s">
        <v>34</v>
      </c>
      <c r="C28" s="36" t="s">
        <v>50</v>
      </c>
      <c r="D28" s="38" t="s">
        <v>46</v>
      </c>
      <c r="E28" s="39">
        <v>40.9</v>
      </c>
      <c r="F28" s="41"/>
      <c r="G28" s="39">
        <v>40.9</v>
      </c>
      <c r="H28" s="34">
        <f t="shared" si="3"/>
        <v>3272</v>
      </c>
      <c r="I28" s="34">
        <f t="shared" si="4"/>
        <v>0</v>
      </c>
      <c r="J28" s="34">
        <f t="shared" si="5"/>
        <v>3272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</row>
    <row r="29" s="2" customFormat="1" ht="25" customHeight="1" spans="1:10">
      <c r="A29" s="26">
        <v>22</v>
      </c>
      <c r="B29" s="29" t="s">
        <v>34</v>
      </c>
      <c r="C29" s="36" t="s">
        <v>51</v>
      </c>
      <c r="D29" s="38" t="s">
        <v>52</v>
      </c>
      <c r="E29" s="39">
        <v>58.6</v>
      </c>
      <c r="F29" s="39"/>
      <c r="G29" s="39">
        <v>58.6</v>
      </c>
      <c r="H29" s="34">
        <f t="shared" si="3"/>
        <v>4688</v>
      </c>
      <c r="I29" s="34">
        <f t="shared" si="4"/>
        <v>0</v>
      </c>
      <c r="J29" s="34">
        <f t="shared" si="5"/>
        <v>4688</v>
      </c>
    </row>
    <row r="30" s="4" customFormat="1" ht="25" customHeight="1" spans="1:16365">
      <c r="A30" s="26">
        <v>23</v>
      </c>
      <c r="B30" s="29" t="s">
        <v>34</v>
      </c>
      <c r="C30" s="36" t="s">
        <v>53</v>
      </c>
      <c r="D30" s="38" t="s">
        <v>54</v>
      </c>
      <c r="E30" s="39">
        <v>61.6</v>
      </c>
      <c r="F30" s="39"/>
      <c r="G30" s="39">
        <v>61.6</v>
      </c>
      <c r="H30" s="34">
        <f t="shared" si="3"/>
        <v>4928</v>
      </c>
      <c r="I30" s="34">
        <f t="shared" si="4"/>
        <v>0</v>
      </c>
      <c r="J30" s="34">
        <f t="shared" si="5"/>
        <v>4928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</row>
    <row r="31" s="4" customFormat="1" ht="25" customHeight="1" spans="1:16365">
      <c r="A31" s="26">
        <v>24</v>
      </c>
      <c r="B31" s="29" t="s">
        <v>34</v>
      </c>
      <c r="C31" s="36" t="s">
        <v>55</v>
      </c>
      <c r="D31" s="38" t="s">
        <v>54</v>
      </c>
      <c r="E31" s="39">
        <v>21</v>
      </c>
      <c r="F31" s="39"/>
      <c r="G31" s="39">
        <v>21</v>
      </c>
      <c r="H31" s="34">
        <f t="shared" si="3"/>
        <v>1680</v>
      </c>
      <c r="I31" s="34">
        <f t="shared" si="4"/>
        <v>0</v>
      </c>
      <c r="J31" s="34">
        <f t="shared" si="5"/>
        <v>1680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</row>
    <row r="32" s="4" customFormat="1" ht="25" customHeight="1" spans="1:16365">
      <c r="A32" s="26">
        <v>25</v>
      </c>
      <c r="B32" s="29" t="s">
        <v>34</v>
      </c>
      <c r="C32" s="36" t="s">
        <v>56</v>
      </c>
      <c r="D32" s="38" t="s">
        <v>57</v>
      </c>
      <c r="E32" s="39">
        <v>43.9</v>
      </c>
      <c r="F32" s="39"/>
      <c r="G32" s="39">
        <v>43.9</v>
      </c>
      <c r="H32" s="34">
        <f t="shared" si="3"/>
        <v>3512</v>
      </c>
      <c r="I32" s="34">
        <f t="shared" si="4"/>
        <v>0</v>
      </c>
      <c r="J32" s="34">
        <f t="shared" si="5"/>
        <v>3512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</row>
    <row r="33" s="4" customFormat="1" ht="25" customHeight="1" spans="1:16365">
      <c r="A33" s="26">
        <v>26</v>
      </c>
      <c r="B33" s="29" t="s">
        <v>34</v>
      </c>
      <c r="C33" s="36" t="s">
        <v>58</v>
      </c>
      <c r="D33" s="38" t="s">
        <v>57</v>
      </c>
      <c r="E33" s="39">
        <v>29.6</v>
      </c>
      <c r="F33" s="39"/>
      <c r="G33" s="39">
        <v>29.6</v>
      </c>
      <c r="H33" s="34">
        <f t="shared" si="3"/>
        <v>2368</v>
      </c>
      <c r="I33" s="34">
        <f t="shared" si="4"/>
        <v>0</v>
      </c>
      <c r="J33" s="34">
        <f t="shared" si="5"/>
        <v>2368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</row>
    <row r="34" s="4" customFormat="1" ht="25" customHeight="1" spans="1:16365">
      <c r="A34" s="26">
        <v>27</v>
      </c>
      <c r="B34" s="29" t="s">
        <v>34</v>
      </c>
      <c r="C34" s="36" t="s">
        <v>59</v>
      </c>
      <c r="D34" s="38" t="s">
        <v>60</v>
      </c>
      <c r="E34" s="39">
        <v>79.7</v>
      </c>
      <c r="F34" s="39"/>
      <c r="G34" s="39">
        <v>79.7</v>
      </c>
      <c r="H34" s="34">
        <f t="shared" si="3"/>
        <v>6376</v>
      </c>
      <c r="I34" s="34">
        <f t="shared" si="4"/>
        <v>0</v>
      </c>
      <c r="J34" s="34">
        <f t="shared" si="5"/>
        <v>6376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</row>
    <row r="35" s="4" customFormat="1" ht="25" customHeight="1" spans="1:16365">
      <c r="A35" s="26">
        <v>28</v>
      </c>
      <c r="B35" s="29" t="s">
        <v>34</v>
      </c>
      <c r="C35" s="36" t="s">
        <v>61</v>
      </c>
      <c r="D35" s="38" t="s">
        <v>60</v>
      </c>
      <c r="E35" s="39">
        <v>78.5</v>
      </c>
      <c r="F35" s="39"/>
      <c r="G35" s="39">
        <v>78.5</v>
      </c>
      <c r="H35" s="34">
        <f t="shared" si="3"/>
        <v>6280</v>
      </c>
      <c r="I35" s="34">
        <f t="shared" si="4"/>
        <v>0</v>
      </c>
      <c r="J35" s="34">
        <f t="shared" si="5"/>
        <v>6280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</row>
    <row r="36" s="4" customFormat="1" ht="25" customHeight="1" spans="1:16365">
      <c r="A36" s="26">
        <v>29</v>
      </c>
      <c r="B36" s="29" t="s">
        <v>34</v>
      </c>
      <c r="C36" s="36" t="s">
        <v>62</v>
      </c>
      <c r="D36" s="38" t="s">
        <v>60</v>
      </c>
      <c r="E36" s="39">
        <v>26.6</v>
      </c>
      <c r="F36" s="39"/>
      <c r="G36" s="39">
        <v>26.6</v>
      </c>
      <c r="H36" s="34">
        <f t="shared" si="3"/>
        <v>2128</v>
      </c>
      <c r="I36" s="34">
        <f t="shared" si="4"/>
        <v>0</v>
      </c>
      <c r="J36" s="34">
        <f t="shared" ref="J36:J45" si="6">H36+I36</f>
        <v>2128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</row>
    <row r="37" s="4" customFormat="1" ht="25" customHeight="1" spans="1:16365">
      <c r="A37" s="26">
        <v>30</v>
      </c>
      <c r="B37" s="29" t="s">
        <v>34</v>
      </c>
      <c r="C37" s="36" t="s">
        <v>63</v>
      </c>
      <c r="D37" s="38" t="s">
        <v>64</v>
      </c>
      <c r="E37" s="39">
        <v>41.2</v>
      </c>
      <c r="F37" s="39"/>
      <c r="G37" s="39">
        <v>41.2</v>
      </c>
      <c r="H37" s="34">
        <f t="shared" si="3"/>
        <v>3296</v>
      </c>
      <c r="I37" s="34">
        <f t="shared" si="4"/>
        <v>0</v>
      </c>
      <c r="J37" s="34">
        <f t="shared" si="6"/>
        <v>3296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</row>
    <row r="38" s="4" customFormat="1" ht="25" customHeight="1" spans="1:16365">
      <c r="A38" s="26">
        <v>31</v>
      </c>
      <c r="B38" s="29" t="s">
        <v>34</v>
      </c>
      <c r="C38" s="36" t="s">
        <v>65</v>
      </c>
      <c r="D38" s="38" t="s">
        <v>64</v>
      </c>
      <c r="E38" s="39">
        <v>65.2</v>
      </c>
      <c r="F38" s="39"/>
      <c r="G38" s="39">
        <v>65.2</v>
      </c>
      <c r="H38" s="34">
        <f t="shared" si="3"/>
        <v>5216</v>
      </c>
      <c r="I38" s="34">
        <f t="shared" si="4"/>
        <v>0</v>
      </c>
      <c r="J38" s="34">
        <f t="shared" si="6"/>
        <v>5216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</row>
    <row r="39" s="4" customFormat="1" ht="25" customHeight="1" spans="1:16365">
      <c r="A39" s="26">
        <v>32</v>
      </c>
      <c r="B39" s="29" t="s">
        <v>34</v>
      </c>
      <c r="C39" s="36" t="s">
        <v>66</v>
      </c>
      <c r="D39" s="38" t="s">
        <v>64</v>
      </c>
      <c r="E39" s="39">
        <v>32.2</v>
      </c>
      <c r="F39" s="39"/>
      <c r="G39" s="39">
        <v>32.2</v>
      </c>
      <c r="H39" s="34">
        <f t="shared" si="3"/>
        <v>2576</v>
      </c>
      <c r="I39" s="34">
        <f t="shared" si="4"/>
        <v>0</v>
      </c>
      <c r="J39" s="34">
        <f t="shared" si="6"/>
        <v>2576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</row>
    <row r="40" s="4" customFormat="1" ht="25" customHeight="1" spans="1:16365">
      <c r="A40" s="26">
        <v>33</v>
      </c>
      <c r="B40" s="29" t="s">
        <v>34</v>
      </c>
      <c r="C40" s="36" t="s">
        <v>67</v>
      </c>
      <c r="D40" s="38" t="s">
        <v>68</v>
      </c>
      <c r="E40" s="39">
        <v>189.2</v>
      </c>
      <c r="F40" s="39"/>
      <c r="G40" s="39">
        <v>189.2</v>
      </c>
      <c r="H40" s="34">
        <f t="shared" si="3"/>
        <v>15136</v>
      </c>
      <c r="I40" s="34">
        <f t="shared" si="4"/>
        <v>0</v>
      </c>
      <c r="J40" s="34">
        <f t="shared" si="6"/>
        <v>15136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</row>
    <row r="41" s="4" customFormat="1" ht="25" customHeight="1" spans="1:16365">
      <c r="A41" s="26">
        <v>34</v>
      </c>
      <c r="B41" s="29" t="s">
        <v>34</v>
      </c>
      <c r="C41" s="36" t="s">
        <v>69</v>
      </c>
      <c r="D41" s="38" t="s">
        <v>68</v>
      </c>
      <c r="E41" s="39">
        <v>71.9</v>
      </c>
      <c r="F41" s="39"/>
      <c r="G41" s="39">
        <v>71.9</v>
      </c>
      <c r="H41" s="34">
        <f t="shared" si="3"/>
        <v>5752</v>
      </c>
      <c r="I41" s="34">
        <f t="shared" si="4"/>
        <v>0</v>
      </c>
      <c r="J41" s="34">
        <f t="shared" si="6"/>
        <v>5752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</row>
    <row r="42" s="2" customFormat="1" ht="25" customHeight="1" spans="1:10">
      <c r="A42" s="26">
        <v>35</v>
      </c>
      <c r="B42" s="29" t="s">
        <v>70</v>
      </c>
      <c r="C42" s="36" t="s">
        <v>71</v>
      </c>
      <c r="D42" s="38" t="s">
        <v>72</v>
      </c>
      <c r="E42" s="42">
        <f>F42+G42</f>
        <v>71.8</v>
      </c>
      <c r="F42" s="43"/>
      <c r="G42" s="42">
        <v>71.8</v>
      </c>
      <c r="H42" s="34">
        <f t="shared" si="3"/>
        <v>5744</v>
      </c>
      <c r="I42" s="34">
        <f t="shared" si="4"/>
        <v>0</v>
      </c>
      <c r="J42" s="34">
        <f t="shared" si="6"/>
        <v>5744</v>
      </c>
    </row>
    <row r="43" s="2" customFormat="1" ht="25" customHeight="1" spans="1:10">
      <c r="A43" s="26">
        <v>36</v>
      </c>
      <c r="B43" s="29" t="s">
        <v>70</v>
      </c>
      <c r="C43" s="36" t="s">
        <v>73</v>
      </c>
      <c r="D43" s="38" t="s">
        <v>74</v>
      </c>
      <c r="E43" s="42">
        <f>F43+G43</f>
        <v>43.9</v>
      </c>
      <c r="F43" s="42">
        <v>43.9</v>
      </c>
      <c r="G43" s="42"/>
      <c r="H43" s="34">
        <f t="shared" si="3"/>
        <v>3512</v>
      </c>
      <c r="I43" s="34">
        <f t="shared" si="4"/>
        <v>13170</v>
      </c>
      <c r="J43" s="34">
        <f t="shared" si="6"/>
        <v>16682</v>
      </c>
    </row>
    <row r="44" s="2" customFormat="1" ht="25" customHeight="1" spans="1:10">
      <c r="A44" s="26">
        <v>37</v>
      </c>
      <c r="B44" s="29" t="s">
        <v>75</v>
      </c>
      <c r="C44" s="36" t="s">
        <v>76</v>
      </c>
      <c r="D44" s="44" t="s">
        <v>77</v>
      </c>
      <c r="E44" s="39">
        <v>17.3</v>
      </c>
      <c r="F44" s="39">
        <v>17.3</v>
      </c>
      <c r="G44" s="39">
        <v>0</v>
      </c>
      <c r="H44" s="34">
        <f t="shared" si="3"/>
        <v>1384</v>
      </c>
      <c r="I44" s="34">
        <f t="shared" si="4"/>
        <v>5190</v>
      </c>
      <c r="J44" s="34">
        <f t="shared" si="6"/>
        <v>6574</v>
      </c>
    </row>
    <row r="45" s="2" customFormat="1" ht="25" customHeight="1" spans="1:10">
      <c r="A45" s="26">
        <v>38</v>
      </c>
      <c r="B45" s="29" t="s">
        <v>75</v>
      </c>
      <c r="C45" s="36" t="s">
        <v>78</v>
      </c>
      <c r="D45" s="44" t="s">
        <v>79</v>
      </c>
      <c r="E45" s="39">
        <v>17.5</v>
      </c>
      <c r="F45" s="39">
        <v>17.5</v>
      </c>
      <c r="G45" s="39">
        <v>0</v>
      </c>
      <c r="H45" s="34">
        <f t="shared" si="3"/>
        <v>1400</v>
      </c>
      <c r="I45" s="34">
        <f t="shared" si="4"/>
        <v>5250</v>
      </c>
      <c r="J45" s="34">
        <f t="shared" si="6"/>
        <v>6650</v>
      </c>
    </row>
    <row r="46" s="2" customFormat="1" ht="25" customHeight="1" spans="1:10">
      <c r="A46" s="26">
        <v>39</v>
      </c>
      <c r="B46" s="29" t="s">
        <v>75</v>
      </c>
      <c r="C46" s="36" t="s">
        <v>80</v>
      </c>
      <c r="D46" s="45" t="s">
        <v>81</v>
      </c>
      <c r="E46" s="39">
        <v>59.6</v>
      </c>
      <c r="F46" s="39"/>
      <c r="G46" s="39">
        <v>59.6</v>
      </c>
      <c r="H46" s="34">
        <f t="shared" ref="H46:H59" si="7">E46*80</f>
        <v>4768</v>
      </c>
      <c r="I46" s="34">
        <f t="shared" ref="I46:I59" si="8">F46*300</f>
        <v>0</v>
      </c>
      <c r="J46" s="34">
        <f t="shared" ref="J46:J59" si="9">H46+I46</f>
        <v>4768</v>
      </c>
    </row>
    <row r="47" s="2" customFormat="1" ht="25" customHeight="1" spans="1:10">
      <c r="A47" s="26">
        <v>40</v>
      </c>
      <c r="B47" s="29" t="s">
        <v>75</v>
      </c>
      <c r="C47" s="36" t="s">
        <v>82</v>
      </c>
      <c r="D47" s="45" t="s">
        <v>81</v>
      </c>
      <c r="E47" s="39">
        <v>17.9</v>
      </c>
      <c r="F47" s="39"/>
      <c r="G47" s="39">
        <v>17.9</v>
      </c>
      <c r="H47" s="34">
        <f t="shared" si="7"/>
        <v>1432</v>
      </c>
      <c r="I47" s="34">
        <f t="shared" si="8"/>
        <v>0</v>
      </c>
      <c r="J47" s="34">
        <f t="shared" si="9"/>
        <v>1432</v>
      </c>
    </row>
    <row r="48" s="2" customFormat="1" ht="25" customHeight="1" spans="1:10">
      <c r="A48" s="26">
        <v>41</v>
      </c>
      <c r="B48" s="29" t="s">
        <v>75</v>
      </c>
      <c r="C48" s="46" t="s">
        <v>83</v>
      </c>
      <c r="D48" s="44" t="s">
        <v>84</v>
      </c>
      <c r="E48" s="39">
        <v>20.7</v>
      </c>
      <c r="F48" s="39">
        <v>20.7</v>
      </c>
      <c r="G48" s="39">
        <v>0</v>
      </c>
      <c r="H48" s="34">
        <f t="shared" si="7"/>
        <v>1656</v>
      </c>
      <c r="I48" s="34">
        <f t="shared" si="8"/>
        <v>6210</v>
      </c>
      <c r="J48" s="34">
        <f t="shared" si="9"/>
        <v>7866</v>
      </c>
    </row>
    <row r="49" s="2" customFormat="1" ht="25" customHeight="1" spans="1:10">
      <c r="A49" s="26">
        <v>42</v>
      </c>
      <c r="B49" s="29" t="s">
        <v>75</v>
      </c>
      <c r="C49" s="46" t="s">
        <v>85</v>
      </c>
      <c r="D49" s="44" t="s">
        <v>84</v>
      </c>
      <c r="E49" s="39">
        <v>24.3</v>
      </c>
      <c r="F49" s="39">
        <v>17.3</v>
      </c>
      <c r="G49" s="39">
        <v>7</v>
      </c>
      <c r="H49" s="34">
        <f t="shared" si="7"/>
        <v>1944</v>
      </c>
      <c r="I49" s="34">
        <f t="shared" si="8"/>
        <v>5190</v>
      </c>
      <c r="J49" s="34">
        <f t="shared" si="9"/>
        <v>7134</v>
      </c>
    </row>
    <row r="50" s="2" customFormat="1" ht="25" customHeight="1" spans="1:10">
      <c r="A50" s="26">
        <v>43</v>
      </c>
      <c r="B50" s="29" t="s">
        <v>75</v>
      </c>
      <c r="C50" s="46" t="s">
        <v>85</v>
      </c>
      <c r="D50" s="44" t="s">
        <v>84</v>
      </c>
      <c r="E50" s="39">
        <v>17.7</v>
      </c>
      <c r="F50" s="39">
        <v>17.7</v>
      </c>
      <c r="G50" s="39">
        <v>0</v>
      </c>
      <c r="H50" s="34">
        <f t="shared" si="7"/>
        <v>1416</v>
      </c>
      <c r="I50" s="34">
        <f t="shared" si="8"/>
        <v>5310</v>
      </c>
      <c r="J50" s="34">
        <f t="shared" si="9"/>
        <v>6726</v>
      </c>
    </row>
    <row r="51" s="2" customFormat="1" ht="25" customHeight="1" spans="1:10">
      <c r="A51" s="26">
        <v>44</v>
      </c>
      <c r="B51" s="29" t="s">
        <v>75</v>
      </c>
      <c r="C51" s="36" t="s">
        <v>86</v>
      </c>
      <c r="D51" s="45" t="s">
        <v>87</v>
      </c>
      <c r="E51" s="39">
        <v>40.7</v>
      </c>
      <c r="F51" s="39"/>
      <c r="G51" s="39">
        <v>40.7</v>
      </c>
      <c r="H51" s="34">
        <f t="shared" si="7"/>
        <v>3256</v>
      </c>
      <c r="I51" s="34">
        <f t="shared" si="8"/>
        <v>0</v>
      </c>
      <c r="J51" s="34">
        <f t="shared" si="9"/>
        <v>3256</v>
      </c>
    </row>
    <row r="52" s="2" customFormat="1" ht="25" customHeight="1" spans="1:10">
      <c r="A52" s="26">
        <v>45</v>
      </c>
      <c r="B52" s="29" t="s">
        <v>75</v>
      </c>
      <c r="C52" s="36" t="s">
        <v>88</v>
      </c>
      <c r="D52" s="45" t="s">
        <v>87</v>
      </c>
      <c r="E52" s="39">
        <v>27.9</v>
      </c>
      <c r="F52" s="39"/>
      <c r="G52" s="39">
        <v>27.9</v>
      </c>
      <c r="H52" s="34">
        <f t="shared" si="7"/>
        <v>2232</v>
      </c>
      <c r="I52" s="34">
        <f t="shared" si="8"/>
        <v>0</v>
      </c>
      <c r="J52" s="34">
        <f t="shared" si="9"/>
        <v>2232</v>
      </c>
    </row>
    <row r="53" s="2" customFormat="1" ht="25" customHeight="1" spans="1:10">
      <c r="A53" s="26">
        <v>46</v>
      </c>
      <c r="B53" s="29" t="s">
        <v>75</v>
      </c>
      <c r="C53" s="36" t="s">
        <v>89</v>
      </c>
      <c r="D53" s="45" t="s">
        <v>87</v>
      </c>
      <c r="E53" s="39">
        <v>17.1</v>
      </c>
      <c r="F53" s="39"/>
      <c r="G53" s="39">
        <v>17.1</v>
      </c>
      <c r="H53" s="34">
        <f t="shared" si="7"/>
        <v>1368</v>
      </c>
      <c r="I53" s="34">
        <f t="shared" si="8"/>
        <v>0</v>
      </c>
      <c r="J53" s="34">
        <f t="shared" si="9"/>
        <v>1368</v>
      </c>
    </row>
    <row r="54" s="2" customFormat="1" ht="25" customHeight="1" spans="1:10">
      <c r="A54" s="26">
        <v>47</v>
      </c>
      <c r="B54" s="29" t="s">
        <v>75</v>
      </c>
      <c r="C54" s="36" t="s">
        <v>90</v>
      </c>
      <c r="D54" s="45" t="s">
        <v>91</v>
      </c>
      <c r="E54" s="39">
        <v>13.8</v>
      </c>
      <c r="F54" s="39"/>
      <c r="G54" s="39">
        <v>13.8</v>
      </c>
      <c r="H54" s="34">
        <f t="shared" si="7"/>
        <v>1104</v>
      </c>
      <c r="I54" s="34">
        <f t="shared" si="8"/>
        <v>0</v>
      </c>
      <c r="J54" s="34">
        <f t="shared" si="9"/>
        <v>1104</v>
      </c>
    </row>
    <row r="55" s="2" customFormat="1" ht="25" customHeight="1" spans="1:10">
      <c r="A55" s="26">
        <v>48</v>
      </c>
      <c r="B55" s="29" t="s">
        <v>75</v>
      </c>
      <c r="C55" s="36" t="s">
        <v>92</v>
      </c>
      <c r="D55" s="45" t="s">
        <v>91</v>
      </c>
      <c r="E55" s="39">
        <v>12.4</v>
      </c>
      <c r="F55" s="39"/>
      <c r="G55" s="39">
        <v>12.4</v>
      </c>
      <c r="H55" s="34">
        <f t="shared" si="7"/>
        <v>992</v>
      </c>
      <c r="I55" s="34">
        <f t="shared" si="8"/>
        <v>0</v>
      </c>
      <c r="J55" s="34">
        <f t="shared" si="9"/>
        <v>992</v>
      </c>
    </row>
    <row r="56" s="2" customFormat="1" ht="25" customHeight="1" spans="1:10">
      <c r="A56" s="26">
        <v>49</v>
      </c>
      <c r="B56" s="29" t="s">
        <v>75</v>
      </c>
      <c r="C56" s="36" t="s">
        <v>93</v>
      </c>
      <c r="D56" s="45" t="s">
        <v>91</v>
      </c>
      <c r="E56" s="39">
        <v>25.3</v>
      </c>
      <c r="F56" s="39"/>
      <c r="G56" s="39">
        <v>25.3</v>
      </c>
      <c r="H56" s="34">
        <f t="shared" si="7"/>
        <v>2024</v>
      </c>
      <c r="I56" s="34">
        <f t="shared" si="8"/>
        <v>0</v>
      </c>
      <c r="J56" s="34">
        <f t="shared" si="9"/>
        <v>2024</v>
      </c>
    </row>
    <row r="57" s="4" customFormat="1" ht="25" customHeight="1" spans="1:16365">
      <c r="A57" s="26">
        <v>50</v>
      </c>
      <c r="B57" s="29" t="s">
        <v>94</v>
      </c>
      <c r="C57" s="47" t="s">
        <v>95</v>
      </c>
      <c r="D57" s="48" t="s">
        <v>96</v>
      </c>
      <c r="E57" s="49">
        <v>50.88</v>
      </c>
      <c r="F57" s="50"/>
      <c r="G57" s="50">
        <v>50.88</v>
      </c>
      <c r="H57" s="34">
        <f t="shared" si="7"/>
        <v>4070.4</v>
      </c>
      <c r="I57" s="34">
        <f t="shared" si="8"/>
        <v>0</v>
      </c>
      <c r="J57" s="34">
        <f t="shared" si="9"/>
        <v>4070.4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</row>
    <row r="58" s="4" customFormat="1" ht="25" customHeight="1" spans="1:16365">
      <c r="A58" s="26">
        <v>51</v>
      </c>
      <c r="B58" s="29" t="s">
        <v>94</v>
      </c>
      <c r="C58" s="47" t="s">
        <v>95</v>
      </c>
      <c r="D58" s="48" t="s">
        <v>96</v>
      </c>
      <c r="E58" s="49">
        <v>25.56</v>
      </c>
      <c r="F58" s="49"/>
      <c r="G58" s="49">
        <v>25.56</v>
      </c>
      <c r="H58" s="34">
        <f t="shared" si="7"/>
        <v>2044.8</v>
      </c>
      <c r="I58" s="34">
        <f t="shared" si="8"/>
        <v>0</v>
      </c>
      <c r="J58" s="34">
        <f t="shared" si="9"/>
        <v>2044.8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</row>
    <row r="59" s="4" customFormat="1" ht="25" customHeight="1" spans="1:16365">
      <c r="A59" s="26">
        <v>52</v>
      </c>
      <c r="B59" s="29" t="s">
        <v>94</v>
      </c>
      <c r="C59" s="47" t="s">
        <v>95</v>
      </c>
      <c r="D59" s="48" t="s">
        <v>96</v>
      </c>
      <c r="E59" s="49">
        <v>27.19</v>
      </c>
      <c r="F59" s="49"/>
      <c r="G59" s="49">
        <v>27.19</v>
      </c>
      <c r="H59" s="34">
        <f t="shared" si="7"/>
        <v>2175.2</v>
      </c>
      <c r="I59" s="34">
        <f t="shared" si="8"/>
        <v>0</v>
      </c>
      <c r="J59" s="34">
        <f t="shared" si="9"/>
        <v>2175.2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</row>
  </sheetData>
  <autoFilter ref="B7:I59">
    <extLst/>
  </autoFilter>
  <mergeCells count="10">
    <mergeCell ref="A1:D1"/>
    <mergeCell ref="A2:I2"/>
    <mergeCell ref="F4:G4"/>
    <mergeCell ref="H4:I4"/>
    <mergeCell ref="A4:A5"/>
    <mergeCell ref="B4:B5"/>
    <mergeCell ref="C4:C5"/>
    <mergeCell ref="D4:D5"/>
    <mergeCell ref="E4:E5"/>
    <mergeCell ref="J4:J5"/>
  </mergeCells>
  <pageMargins left="0.511805555555556" right="0.314583333333333" top="0.747916666666667" bottom="0.550694444444444" header="0.314583333333333" footer="0.314583333333333"/>
  <pageSetup paperSize="9" scale="8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附表2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Young</dc:creator>
  <cp:lastModifiedBy>Administrator</cp:lastModifiedBy>
  <dcterms:created xsi:type="dcterms:W3CDTF">2022-03-18T01:38:00Z</dcterms:created>
  <cp:lastPrinted>2025-11-24T06:48:00Z</cp:lastPrinted>
  <dcterms:modified xsi:type="dcterms:W3CDTF">2026-06-09T03:52:08Z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2052-10.8.2.6837</vt:lpwstr>
  </property>
  <property fmtid="{D5CDD505-2E9C-101B-9397-08002B2CF9AE}" pid="3" name="ICV">
    <vt:lpwstr>FE2287DB38734AED938A6E3296CE8E0E_13</vt:lpwstr>
  </property>
  <property fmtid="{D5CDD505-2E9C-101B-9397-08002B2CF9AE}" pid="4" name="CalculationRule">
    <vt:i4>0</vt:i4>
  </property>
</Properties>
</file>