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表" sheetId="1" r:id="rId1"/>
  </sheets>
  <definedNames>
    <definedName name="_xlnm._FilterDatabase" localSheetId="0" hidden="1">公示表!$A$1:$I$14</definedName>
    <definedName name="_xlnm.Print_Titles" localSheetId="0">公示表!$4:5</definedName>
    <definedName name="_xlnm.Print_Area" localSheetId="0">公示表!$A$2:$D$6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<sst xmlns="http://schemas.openxmlformats.org/spreadsheetml/2006/main" count="49" uniqueCount="35">
  <si>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附表</t>
  </si>
  <si>
    <t>2025年油菜轮作扩种示范翻耕种植补贴公示汇总表</t>
  </si>
  <si>
    <t>单位：东安县花桥镇人民政府</t>
  </si>
  <si>
    <t>注：翻耕种植按80元每亩补贴，育苗移栽的在此基础上另补贴300元每亩</t>
  </si>
  <si>
    <t>序号</t>
  </si>
  <si>
    <t>乡镇</t>
  </si>
  <si>
    <t>示范基地
所在村、组</t>
  </si>
  <si>
    <t>翻耕种植主体名称</t>
  </si>
  <si>
    <t>核定翻耕种植面积(亩)</t>
  </si>
  <si>
    <t>其中</t>
  </si>
  <si>
    <t>补贴明细</t>
  </si>
  <si>
    <t>合计补贴
金额（元）</t>
  </si>
  <si>
    <t>育苗移栽
面积(亩)</t>
  </si>
  <si>
    <t>翻耕直播
面积(亩)</t>
  </si>
  <si>
    <t>翻耕种植
补贴（元）</t>
  </si>
  <si>
    <t>育苗移栽
补贴（元）</t>
  </si>
  <si>
    <t>全镇
合计</t>
  </si>
  <si>
    <t>花桥镇</t>
  </si>
  <si>
    <t>陈樟村11、12组</t>
  </si>
  <si>
    <t>胡资达</t>
  </si>
  <si>
    <t>翻耕种植面积108.2亩，其中直播108.2亩,移栽0亩</t>
  </si>
  <si>
    <t>刘阳村12组</t>
  </si>
  <si>
    <t>翻耕种植面积20.5亩，其中直播20.5亩,移栽0亩</t>
  </si>
  <si>
    <t>中塘村13.14.15.16组</t>
  </si>
  <si>
    <t>翻耕种植面积180.7亩，其中直播180.7亩,移栽0亩</t>
  </si>
  <si>
    <t>唐家村1.2.3.4.5组</t>
  </si>
  <si>
    <t>翻耕种植面积100.4亩，其中直播100.4亩,移栽0亩</t>
  </si>
  <si>
    <t>青塘村1.3.4.10.11.16组</t>
  </si>
  <si>
    <t>翻耕种植面积189.6亩，其中直播189.6亩,移栽0亩</t>
  </si>
  <si>
    <t>苏门村2.7.20组</t>
  </si>
  <si>
    <t>翻耕种植面积46.1亩，其中直播46.1亩,移栽0亩</t>
  </si>
  <si>
    <t>星火村6.7.8.9.13组</t>
  </si>
  <si>
    <t>翻耕种植面积230.7亩，其中直播230.7亩,移栽0亩</t>
  </si>
  <si>
    <t>文明13.14组</t>
  </si>
  <si>
    <t>翻耕种植面积31.2亩，其中直播31.2亩,移栽0亩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</si>
</sst>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27">
    <font>
      <sz val="11"/>
      <color indexed="8"/>
      <name val="等线"/>
      <charset val="134"/>
    </font>
    <font>
      <sz val="9"/>
      <color indexed="8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color indexed="8"/>
      <name val="宋体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5">
    <xf numFmtId="0" fontId="0" fillId="0" borderId="0" xfId="0" applyAlignme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常规 2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pane ySplit="6" topLeftCell="A7" activePane="bottomLeft" state="frozen"/>
      <selection/>
      <selection pane="bottomLeft" activeCell="D26" sqref="D26"/>
    </sheetView>
  </sheetViews>
  <sheetFormatPr defaultColWidth="15" defaultRowHeight="14.25"/>
  <cols>
    <col min="1" max="1" width="5.375" style="1" customWidth="1"/>
    <col min="2" max="2" width="9" style="1" customWidth="1"/>
    <col min="3" max="3" width="12.25" style="1" customWidth="1"/>
    <col min="4" max="4" width="20.125" style="2" customWidth="1"/>
    <col min="5" max="5" width="10.375" style="3" customWidth="1"/>
    <col min="6" max="6" width="8.125" style="3" customWidth="1"/>
    <col min="7" max="7" width="9.875" style="4" customWidth="1"/>
    <col min="8" max="8" width="10.375" style="5" customWidth="1"/>
    <col min="9" max="9" width="10.5" style="5" customWidth="1"/>
    <col min="10" max="10" width="10.875" style="5" customWidth="1"/>
    <col min="11" max="11" width="23.625" customWidth="1"/>
  </cols>
  <sheetData>
    <row r="1" customFormat="1" ht="25" customHeight="1" spans="1:12">
      <c r="A1" s="6" t="s">
        <v>0</v>
      </c>
      <c r="B1" s="6"/>
      <c r="C1" s="6"/>
      <c r="D1" s="6"/>
      <c r="E1" s="7"/>
      <c r="F1" s="7"/>
      <c r="G1" s="8"/>
      <c r="H1" s="5"/>
      <c r="I1" s="5"/>
      <c r="J1" s="5"/>
    </row>
    <row r="2" customFormat="1" ht="2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5"/>
    </row>
    <row r="3" customFormat="1" ht="25" customHeight="1" spans="1:12">
      <c r="A3" s="10"/>
      <c r="B3" s="11" t="s">
        <v>2</v>
      </c>
      <c r="C3" s="11"/>
      <c r="D3" s="12"/>
      <c r="E3" s="13" t="s">
        <v>3</v>
      </c>
      <c r="F3" s="13"/>
      <c r="G3" s="13"/>
      <c r="H3" s="13"/>
      <c r="I3" s="13"/>
      <c r="J3" s="14"/>
    </row>
    <row r="4" s="1" customFormat="1" ht="25" customHeight="1" spans="1:12">
      <c r="A4" s="15" t="s">
        <v>4</v>
      </c>
      <c r="B4" s="15" t="s">
        <v>5</v>
      </c>
      <c r="C4" s="16" t="s">
        <v>6</v>
      </c>
      <c r="D4" s="17" t="s">
        <v>7</v>
      </c>
      <c r="E4" s="18" t="s">
        <v>8</v>
      </c>
      <c r="F4" s="19" t="s">
        <v>9</v>
      </c>
      <c r="G4" s="19"/>
      <c r="H4" s="20" t="s">
        <v>10</v>
      </c>
      <c r="I4" s="20"/>
      <c r="J4" s="21" t="s">
        <v>11</v>
      </c>
    </row>
    <row r="5" s="1" customFormat="1" ht="25" customHeight="1" spans="1:12">
      <c r="A5" s="15"/>
      <c r="B5" s="15"/>
      <c r="C5" s="16"/>
      <c r="D5" s="22"/>
      <c r="E5" s="18"/>
      <c r="F5" s="18" t="s">
        <v>12</v>
      </c>
      <c r="G5" s="20" t="s">
        <v>13</v>
      </c>
      <c r="H5" s="20" t="s">
        <v>14</v>
      </c>
      <c r="I5" s="20" t="s">
        <v>15</v>
      </c>
      <c r="J5" s="23"/>
    </row>
    <row r="6" customFormat="1" ht="25" customHeight="1" spans="1:12">
      <c r="A6" s="24" t="s">
        <v>16</v>
      </c>
      <c r="B6" s="25"/>
      <c r="C6" s="24"/>
      <c r="D6" s="25"/>
      <c r="E6" s="26">
        <f t="shared" ref="E6:J6" si="0">SUBTOTAL(109,E7:E62)</f>
        <v>907.4</v>
      </c>
      <c r="F6" s="26">
        <f t="shared" si="0"/>
        <v>0</v>
      </c>
      <c r="G6" s="26">
        <f t="shared" si="0"/>
        <v>907.4</v>
      </c>
      <c r="H6" s="26">
        <f t="shared" si="0"/>
        <v>72592</v>
      </c>
      <c r="I6" s="26">
        <f t="shared" si="0"/>
        <v>0</v>
      </c>
      <c r="J6" s="26">
        <f t="shared" si="0"/>
        <v>72592</v>
      </c>
    </row>
    <row r="7" customFormat="1" ht="30" customHeight="1" spans="1:12">
      <c r="A7" s="27">
        <v>1</v>
      </c>
      <c r="B7" s="27" t="s">
        <v>17</v>
      </c>
      <c r="C7" s="28" t="s">
        <v>18</v>
      </c>
      <c r="D7" s="29" t="s">
        <v>19</v>
      </c>
      <c r="E7" s="30">
        <v>108.2</v>
      </c>
      <c r="F7" s="30"/>
      <c r="G7" s="30">
        <v>108.2</v>
      </c>
      <c r="H7" s="31">
        <f t="shared" ref="H7:H14" si="1">E7*80</f>
        <v>8656</v>
      </c>
      <c r="I7" s="32">
        <f t="shared" ref="I7:I14" si="2">F7*300</f>
        <v>0</v>
      </c>
      <c r="J7" s="31">
        <f t="shared" ref="J7:J14" si="3">H7+I7</f>
        <v>8656</v>
      </c>
      <c r="K7" s="33" t="s">
        <v>20</v>
      </c>
      <c r="L7" s="34"/>
    </row>
    <row r="8" customFormat="1" ht="30" customHeight="1" spans="1:12">
      <c r="A8" s="27">
        <v>2</v>
      </c>
      <c r="B8" s="27" t="s">
        <v>17</v>
      </c>
      <c r="C8" s="28" t="s">
        <v>21</v>
      </c>
      <c r="D8" s="29" t="s">
        <v>19</v>
      </c>
      <c r="E8" s="30">
        <v>20.5</v>
      </c>
      <c r="F8" s="30"/>
      <c r="G8" s="30">
        <v>20.5</v>
      </c>
      <c r="H8" s="31">
        <f t="shared" si="1"/>
        <v>1640</v>
      </c>
      <c r="I8" s="32">
        <f t="shared" si="2"/>
        <v>0</v>
      </c>
      <c r="J8" s="31">
        <f t="shared" si="3"/>
        <v>1640</v>
      </c>
      <c r="K8" s="33" t="s">
        <v>22</v>
      </c>
      <c r="L8" s="34"/>
    </row>
    <row r="9" customFormat="1" ht="30" customHeight="1" spans="1:12">
      <c r="A9" s="27">
        <v>3</v>
      </c>
      <c r="B9" s="27" t="s">
        <v>17</v>
      </c>
      <c r="C9" s="28" t="s">
        <v>23</v>
      </c>
      <c r="D9" s="29" t="s">
        <v>19</v>
      </c>
      <c r="E9" s="30">
        <v>180.7</v>
      </c>
      <c r="F9" s="30"/>
      <c r="G9" s="30">
        <v>180.7</v>
      </c>
      <c r="H9" s="31">
        <f t="shared" si="1"/>
        <v>14456</v>
      </c>
      <c r="I9" s="32">
        <f t="shared" si="2"/>
        <v>0</v>
      </c>
      <c r="J9" s="31">
        <f t="shared" si="3"/>
        <v>14456</v>
      </c>
      <c r="K9" s="33" t="s">
        <v>24</v>
      </c>
      <c r="L9" s="34"/>
    </row>
    <row r="10" customFormat="1" ht="30" customHeight="1" spans="1:12">
      <c r="A10" s="27">
        <v>4</v>
      </c>
      <c r="B10" s="27" t="s">
        <v>17</v>
      </c>
      <c r="C10" s="28" t="s">
        <v>25</v>
      </c>
      <c r="D10" s="29" t="s">
        <v>19</v>
      </c>
      <c r="E10" s="30">
        <v>100.4</v>
      </c>
      <c r="F10" s="30"/>
      <c r="G10" s="30">
        <v>100.4</v>
      </c>
      <c r="H10" s="31">
        <f t="shared" si="1"/>
        <v>8032</v>
      </c>
      <c r="I10" s="32">
        <f t="shared" si="2"/>
        <v>0</v>
      </c>
      <c r="J10" s="31">
        <f t="shared" si="3"/>
        <v>8032</v>
      </c>
      <c r="K10" s="33" t="s">
        <v>26</v>
      </c>
      <c r="L10" s="34"/>
    </row>
    <row r="11" customFormat="1" ht="30" customHeight="1" spans="1:12">
      <c r="A11" s="27">
        <v>5</v>
      </c>
      <c r="B11" s="27" t="s">
        <v>17</v>
      </c>
      <c r="C11" s="28" t="s">
        <v>27</v>
      </c>
      <c r="D11" s="29" t="s">
        <v>19</v>
      </c>
      <c r="E11" s="30">
        <v>189.6</v>
      </c>
      <c r="F11" s="30"/>
      <c r="G11" s="30">
        <v>189.6</v>
      </c>
      <c r="H11" s="31">
        <f t="shared" si="1"/>
        <v>15168</v>
      </c>
      <c r="I11" s="32">
        <f t="shared" si="2"/>
        <v>0</v>
      </c>
      <c r="J11" s="31">
        <f t="shared" si="3"/>
        <v>15168</v>
      </c>
      <c r="K11" s="33" t="s">
        <v>28</v>
      </c>
      <c r="L11" s="34"/>
    </row>
    <row r="12" customFormat="1" ht="30" customHeight="1" spans="1:12">
      <c r="A12" s="27">
        <v>6</v>
      </c>
      <c r="B12" s="27" t="s">
        <v>17</v>
      </c>
      <c r="C12" s="28" t="s">
        <v>29</v>
      </c>
      <c r="D12" s="29" t="s">
        <v>19</v>
      </c>
      <c r="E12" s="30">
        <v>46.1</v>
      </c>
      <c r="F12" s="30"/>
      <c r="G12" s="30">
        <v>46.1</v>
      </c>
      <c r="H12" s="31">
        <f t="shared" si="1"/>
        <v>3688</v>
      </c>
      <c r="I12" s="32">
        <f t="shared" si="2"/>
        <v>0</v>
      </c>
      <c r="J12" s="31">
        <f t="shared" si="3"/>
        <v>3688</v>
      </c>
      <c r="K12" s="33" t="s">
        <v>30</v>
      </c>
      <c r="L12" s="34"/>
    </row>
    <row r="13" customFormat="1" ht="30" customHeight="1" spans="1:12">
      <c r="A13" s="27">
        <v>7</v>
      </c>
      <c r="B13" s="27" t="s">
        <v>17</v>
      </c>
      <c r="C13" s="28" t="s">
        <v>31</v>
      </c>
      <c r="D13" s="29" t="s">
        <v>19</v>
      </c>
      <c r="E13" s="30">
        <v>230.7</v>
      </c>
      <c r="F13" s="30"/>
      <c r="G13" s="30">
        <v>230.7</v>
      </c>
      <c r="H13" s="31">
        <f t="shared" si="1"/>
        <v>18456</v>
      </c>
      <c r="I13" s="32">
        <f t="shared" si="2"/>
        <v>0</v>
      </c>
      <c r="J13" s="31">
        <f t="shared" si="3"/>
        <v>18456</v>
      </c>
      <c r="K13" s="33" t="s">
        <v>32</v>
      </c>
      <c r="L13" s="34"/>
    </row>
    <row r="14" customFormat="1" ht="30" customHeight="1" spans="1:12">
      <c r="A14" s="27">
        <v>8</v>
      </c>
      <c r="B14" s="27" t="s">
        <v>17</v>
      </c>
      <c r="C14" s="28" t="s">
        <v>33</v>
      </c>
      <c r="D14" s="29" t="s">
        <v>19</v>
      </c>
      <c r="E14" s="30">
        <v>31.2</v>
      </c>
      <c r="F14" s="30"/>
      <c r="G14" s="30">
        <v>31.2</v>
      </c>
      <c r="H14" s="31">
        <f t="shared" si="1"/>
        <v>2496</v>
      </c>
      <c r="I14" s="32">
        <f t="shared" si="2"/>
        <v>0</v>
      </c>
      <c r="J14" s="31">
        <f t="shared" si="3"/>
        <v>2496</v>
      </c>
      <c r="K14" s="33" t="s">
        <v>34</v>
      </c>
      <c r="L14" s="34"/>
    </row>
    <row r="15" spans="1:12">
      <c r="K15" s="34"/>
      <c r="L15" s="34"/>
    </row>
  </sheetData>
  <autoFilter xmlns:etc="http://www.wps.cn/officeDocument/2017/etCustomData" ref="A1:I14" etc:filterBottomFollowUsedRange="0">
    <extLst/>
  </autoFilter>
  <mergeCells count="9">
    <mergeCell ref="A2:I2"/>
    <mergeCell ref="F4:G4"/>
    <mergeCell ref="H4:I4"/>
    <mergeCell ref="A4:A5"/>
    <mergeCell ref="B4:B5"/>
    <mergeCell ref="C4:C5"/>
    <mergeCell ref="D4:D5"/>
    <mergeCell ref="E4:E5"/>
    <mergeCell ref="J4:J5"/>
  </mergeCells>
  <pageMargins left="0.511805555555556" right="0.314583333333333" top="0.747916666666667" bottom="0.550694444444444" header="0.314583333333333" footer="0.314583333333333"/>
  <pageSetup paperSize="9" scale="9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personal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</dc:creator>
  <cp:lastModifiedBy>东坡</cp:lastModifiedBy>
  <dcterms:created xsi:type="dcterms:W3CDTF">2022-03-18T01:38:00Z</dcterms:created>
  <cp:lastPrinted>2025-11-24T06:48:00Z</cp:lastPrinted>
  <dcterms:modified xsi:type="dcterms:W3CDTF">2026-06-10T03:51:50Z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948B974977C54D5EB0875819B5E9E4B6_13</vt:lpwstr>
  </property>
  <property fmtid="{D5CDD505-2E9C-101B-9397-08002B2CF9AE}" pid="4" name="CalculationRule">
    <vt:i4>0</vt:i4>
  </property>
</Properties>
</file>